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1\0_Abfalltechnik\1_Abfallwirtschaft\Hodges\02 Ausschreibungen-Beschaffungen\11_2 Abfallwirtschaftliche Außenanlagen\2026_Kleiner Radlader BSD\Vergabeunterlagen\01 Vor Vergabe\"/>
    </mc:Choice>
  </mc:AlternateContent>
  <xr:revisionPtr revIDLastSave="0" documentId="13_ncr:1_{E04B5617-06CB-4A9E-8E39-362CC5E791DE}" xr6:coauthVersionLast="47" xr6:coauthVersionMax="47" xr10:uidLastSave="{00000000-0000-0000-0000-000000000000}"/>
  <bookViews>
    <workbookView xWindow="-120" yWindow="-120" windowWidth="29040" windowHeight="15720" activeTab="1" xr2:uid="{E511AF3E-9C88-4F51-8C2B-A1DEE362D91F}"/>
  </bookViews>
  <sheets>
    <sheet name="LOS 1" sheetId="1" r:id="rId1"/>
    <sheet name="LOS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1" l="1"/>
  <c r="D17" i="1" l="1"/>
  <c r="F17" i="1" s="1"/>
  <c r="F11" i="1"/>
  <c r="D8" i="2"/>
  <c r="F8" i="2" s="1"/>
  <c r="F5" i="2"/>
  <c r="F11" i="2" l="1"/>
  <c r="F14" i="1"/>
  <c r="F5" i="1"/>
  <c r="F20" i="1" l="1"/>
</calcChain>
</file>

<file path=xl/sharedStrings.xml><?xml version="1.0" encoding="utf-8"?>
<sst xmlns="http://schemas.openxmlformats.org/spreadsheetml/2006/main" count="27" uniqueCount="19">
  <si>
    <t>Bestwert aller Angebote bwz. Mindestanforderung</t>
  </si>
  <si>
    <t>EINGABEN HIER</t>
  </si>
  <si>
    <t>Differenz zur Mindestanforderung bzw. zum besten Angebot</t>
  </si>
  <si>
    <t>Faktor Aufschlag/ Abschlag</t>
  </si>
  <si>
    <t>Wertungsergebnis [€]</t>
  </si>
  <si>
    <t xml:space="preserve"> Wert Angebot</t>
  </si>
  <si>
    <t>Ja</t>
  </si>
  <si>
    <r>
      <t>Wertungsergebnis [€]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(Nach Berücksichtigung aller o.g. Bewertungskriterien)</t>
    </r>
  </si>
  <si>
    <t xml:space="preserve">Bieter: </t>
  </si>
  <si>
    <t>Bewertungskriterien für die Ausschreibung des Anbaugeräts Kehrmaschine für die Entsorgungs- und Baubetrieb AöR der Stadt Worms</t>
  </si>
  <si>
    <t>(59) Angebotspreis (AP) brutto [€]</t>
  </si>
  <si>
    <r>
      <t>Wertungsergebnis [€]</t>
    </r>
    <r>
      <rPr>
        <sz val="10"/>
        <color theme="1"/>
        <rFont val="Arial"/>
        <family val="2"/>
      </rPr>
      <t xml:space="preserve"> (Nach Berücksichtigung aller o.g. Bewertungskriterien)</t>
    </r>
  </si>
  <si>
    <t>(20) Angebotspreis (AP) brutto [€]</t>
  </si>
  <si>
    <t>Bewertungskriterien für die Ausschreibung eines Kompaktradladers mit Niederhalterschaufel für die Entsorgungs- und Baubetrieb AöR der Stadt Worms</t>
  </si>
  <si>
    <r>
      <t xml:space="preserve">(52) Summe der Wartungskosten inkl. Betriebsmittel und Arbeitsleistung der nach Herstellerangaben vorgeschriebenen Wartungen in der ersten 4.000 Bh </t>
    </r>
    <r>
      <rPr>
        <sz val="10"/>
        <rFont val="Arial"/>
        <family val="2"/>
      </rPr>
      <t>(Aufschlag der 1-Fachen Summe der Wartungskosten )</t>
    </r>
  </si>
  <si>
    <r>
      <t xml:space="preserve">(53.1) Der AN stellt kostenlos ein vergleichbares voll funktionsfähiges Fahrzeug binnen 48 h (inkl. Hol- und Bringservice) für die Dauer der Reparaturarbeiten zur Verfügung.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(3000 € Abschlag bei Ja)</t>
    </r>
  </si>
  <si>
    <r>
      <t>(53.2) Der AN übernimmt die Kosten für ein Leihfahrzeug für die Dauer der Reparaturarbeiten.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(3000 € Abschlag bei Ja)</t>
    </r>
  </si>
  <si>
    <r>
      <t xml:space="preserve">(55) Verbindlicher Liefertermin </t>
    </r>
    <r>
      <rPr>
        <sz val="10"/>
        <color theme="1"/>
        <rFont val="Arial"/>
        <family val="2"/>
      </rPr>
      <t xml:space="preserve">(750 € Aufschlag pro Woche im Vergleich zur kürzesten angebotenen Lieferzeit) </t>
    </r>
  </si>
  <si>
    <r>
      <t xml:space="preserve">(17) Verbindliche Lieferzeit </t>
    </r>
    <r>
      <rPr>
        <sz val="10"/>
        <color theme="1"/>
        <rFont val="Arial"/>
        <family val="2"/>
      </rPr>
      <t xml:space="preserve">(200 € Aufschlag pro Woche im Vergleich zur kürzesten angebotenen Lieferzeit)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</si>
</sst>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64" fontId="5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64" fontId="0" fillId="0" borderId="3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F83A-1A2A-4A86-BC17-B107CEFD1892}">
  <sheetPr>
    <pageSetUpPr fitToPage="1"/>
  </sheetPr>
  <dimension ref="A1:F22"/>
  <sheetViews>
    <sheetView workbookViewId="0">
      <selection activeCell="B20" sqref="B20:E22"/>
    </sheetView>
  </sheetViews>
  <sheetFormatPr baseColWidth="10" defaultRowHeight="15" x14ac:dyDescent="0.25"/>
  <cols>
    <col min="1" max="1" width="56.7109375" customWidth="1"/>
    <col min="2" max="2" width="34.42578125" customWidth="1"/>
    <col min="3" max="3" width="26.28515625" customWidth="1"/>
    <col min="4" max="4" width="23.5703125" customWidth="1"/>
    <col min="5" max="5" width="21.140625" customWidth="1"/>
    <col min="6" max="6" width="25.28515625" customWidth="1"/>
  </cols>
  <sheetData>
    <row r="1" spans="1:6" x14ac:dyDescent="0.25">
      <c r="A1" s="40" t="s">
        <v>13</v>
      </c>
      <c r="B1" s="41" t="s">
        <v>0</v>
      </c>
      <c r="C1" s="44" t="s">
        <v>1</v>
      </c>
      <c r="D1" s="46" t="s">
        <v>2</v>
      </c>
      <c r="E1" s="35" t="s">
        <v>3</v>
      </c>
      <c r="F1" s="35" t="s">
        <v>4</v>
      </c>
    </row>
    <row r="2" spans="1:6" x14ac:dyDescent="0.25">
      <c r="A2" s="40"/>
      <c r="B2" s="42"/>
      <c r="C2" s="45"/>
      <c r="D2" s="47"/>
      <c r="E2" s="36"/>
      <c r="F2" s="36"/>
    </row>
    <row r="3" spans="1:6" x14ac:dyDescent="0.25">
      <c r="A3" s="40"/>
      <c r="B3" s="42"/>
      <c r="C3" s="38" t="s">
        <v>5</v>
      </c>
      <c r="D3" s="47"/>
      <c r="E3" s="36"/>
      <c r="F3" s="36"/>
    </row>
    <row r="4" spans="1:6" x14ac:dyDescent="0.25">
      <c r="A4" s="40"/>
      <c r="B4" s="43"/>
      <c r="C4" s="39"/>
      <c r="D4" s="48"/>
      <c r="E4" s="37"/>
      <c r="F4" s="37"/>
    </row>
    <row r="5" spans="1:6" x14ac:dyDescent="0.25">
      <c r="A5" s="28" t="s">
        <v>10</v>
      </c>
      <c r="B5" s="16"/>
      <c r="C5" s="29"/>
      <c r="D5" s="22"/>
      <c r="E5" s="25">
        <v>0</v>
      </c>
      <c r="F5" s="1">
        <f>C5</f>
        <v>0</v>
      </c>
    </row>
    <row r="6" spans="1:6" x14ac:dyDescent="0.25">
      <c r="A6" s="28"/>
      <c r="B6" s="17"/>
      <c r="C6" s="30"/>
      <c r="D6" s="23"/>
      <c r="E6" s="26"/>
      <c r="F6" s="2"/>
    </row>
    <row r="7" spans="1:6" x14ac:dyDescent="0.25">
      <c r="A7" s="28"/>
      <c r="B7" s="18"/>
      <c r="C7" s="31"/>
      <c r="D7" s="24"/>
      <c r="E7" s="27"/>
      <c r="F7" s="3"/>
    </row>
    <row r="8" spans="1:6" x14ac:dyDescent="0.25">
      <c r="A8" s="15" t="s">
        <v>14</v>
      </c>
      <c r="B8" s="16"/>
      <c r="C8" s="19"/>
      <c r="D8" s="22"/>
      <c r="E8" s="32">
        <v>1</v>
      </c>
      <c r="F8" s="1">
        <f>E8*C8</f>
        <v>0</v>
      </c>
    </row>
    <row r="9" spans="1:6" x14ac:dyDescent="0.25">
      <c r="A9" s="15"/>
      <c r="B9" s="17"/>
      <c r="C9" s="20"/>
      <c r="D9" s="23"/>
      <c r="E9" s="33"/>
      <c r="F9" s="2"/>
    </row>
    <row r="10" spans="1:6" ht="39" customHeight="1" x14ac:dyDescent="0.25">
      <c r="A10" s="15"/>
      <c r="B10" s="18"/>
      <c r="C10" s="21"/>
      <c r="D10" s="24"/>
      <c r="E10" s="34"/>
      <c r="F10" s="3"/>
    </row>
    <row r="11" spans="1:6" ht="21.75" customHeight="1" x14ac:dyDescent="0.25">
      <c r="A11" s="15" t="s">
        <v>15</v>
      </c>
      <c r="B11" s="16" t="s">
        <v>6</v>
      </c>
      <c r="C11" s="19"/>
      <c r="D11" s="22"/>
      <c r="E11" s="25">
        <v>-3000</v>
      </c>
      <c r="F11" s="1">
        <f>IF(C11="ja",E11,0)</f>
        <v>0</v>
      </c>
    </row>
    <row r="12" spans="1:6" ht="15.75" customHeight="1" x14ac:dyDescent="0.25">
      <c r="A12" s="15"/>
      <c r="B12" s="17"/>
      <c r="C12" s="20"/>
      <c r="D12" s="23"/>
      <c r="E12" s="26"/>
      <c r="F12" s="2"/>
    </row>
    <row r="13" spans="1:6" ht="21.75" customHeight="1" x14ac:dyDescent="0.25">
      <c r="A13" s="15"/>
      <c r="B13" s="18"/>
      <c r="C13" s="21"/>
      <c r="D13" s="24"/>
      <c r="E13" s="27"/>
      <c r="F13" s="3"/>
    </row>
    <row r="14" spans="1:6" x14ac:dyDescent="0.25">
      <c r="A14" s="15" t="s">
        <v>16</v>
      </c>
      <c r="B14" s="16" t="s">
        <v>6</v>
      </c>
      <c r="C14" s="19"/>
      <c r="D14" s="22"/>
      <c r="E14" s="25">
        <v>-3000</v>
      </c>
      <c r="F14" s="1">
        <f>IF(C14="ja",E14,0)</f>
        <v>0</v>
      </c>
    </row>
    <row r="15" spans="1:6" x14ac:dyDescent="0.25">
      <c r="A15" s="15"/>
      <c r="B15" s="17"/>
      <c r="C15" s="20"/>
      <c r="D15" s="23"/>
      <c r="E15" s="26"/>
      <c r="F15" s="2"/>
    </row>
    <row r="16" spans="1:6" ht="27.75" customHeight="1" x14ac:dyDescent="0.25">
      <c r="A16" s="15"/>
      <c r="B16" s="18"/>
      <c r="C16" s="21"/>
      <c r="D16" s="24"/>
      <c r="E16" s="27"/>
      <c r="F16" s="3"/>
    </row>
    <row r="17" spans="1:6" x14ac:dyDescent="0.25">
      <c r="A17" s="4" t="s">
        <v>17</v>
      </c>
      <c r="B17" s="16"/>
      <c r="C17" s="19"/>
      <c r="D17" s="22">
        <f>IF(C17&lt;=B17,0,C17-B17)</f>
        <v>0</v>
      </c>
      <c r="E17" s="25">
        <v>750</v>
      </c>
      <c r="F17" s="1">
        <f>E17*D17</f>
        <v>0</v>
      </c>
    </row>
    <row r="18" spans="1:6" x14ac:dyDescent="0.25">
      <c r="A18" s="5"/>
      <c r="B18" s="17"/>
      <c r="C18" s="20"/>
      <c r="D18" s="23"/>
      <c r="E18" s="26"/>
      <c r="F18" s="2"/>
    </row>
    <row r="19" spans="1:6" ht="15.75" thickBot="1" x14ac:dyDescent="0.3">
      <c r="A19" s="6"/>
      <c r="B19" s="18"/>
      <c r="C19" s="21"/>
      <c r="D19" s="24"/>
      <c r="E19" s="27"/>
      <c r="F19" s="3"/>
    </row>
    <row r="20" spans="1:6" x14ac:dyDescent="0.25">
      <c r="A20" s="4" t="s">
        <v>11</v>
      </c>
      <c r="B20" s="7" t="s">
        <v>8</v>
      </c>
      <c r="C20" s="8"/>
      <c r="D20" s="8"/>
      <c r="E20" s="8"/>
      <c r="F20" s="12">
        <f>F5+F8+F11+F14+F17</f>
        <v>0</v>
      </c>
    </row>
    <row r="21" spans="1:6" x14ac:dyDescent="0.25">
      <c r="A21" s="5"/>
      <c r="B21" s="9"/>
      <c r="C21" s="8"/>
      <c r="D21" s="8"/>
      <c r="E21" s="8"/>
      <c r="F21" s="13"/>
    </row>
    <row r="22" spans="1:6" ht="15.75" thickBot="1" x14ac:dyDescent="0.3">
      <c r="A22" s="6"/>
      <c r="B22" s="10"/>
      <c r="C22" s="11"/>
      <c r="D22" s="11"/>
      <c r="E22" s="11"/>
      <c r="F22" s="14"/>
    </row>
  </sheetData>
  <mergeCells count="40">
    <mergeCell ref="F1:F4"/>
    <mergeCell ref="C3:C4"/>
    <mergeCell ref="A1:A4"/>
    <mergeCell ref="B1:B4"/>
    <mergeCell ref="C1:C2"/>
    <mergeCell ref="D1:D4"/>
    <mergeCell ref="E1:E4"/>
    <mergeCell ref="F8:F10"/>
    <mergeCell ref="A5:A7"/>
    <mergeCell ref="B5:B7"/>
    <mergeCell ref="C5:C7"/>
    <mergeCell ref="D5:D7"/>
    <mergeCell ref="E5:E7"/>
    <mergeCell ref="F5:F7"/>
    <mergeCell ref="A8:A10"/>
    <mergeCell ref="B8:B10"/>
    <mergeCell ref="C8:C10"/>
    <mergeCell ref="D8:D10"/>
    <mergeCell ref="E8:E10"/>
    <mergeCell ref="F17:F19"/>
    <mergeCell ref="A14:A16"/>
    <mergeCell ref="B14:B16"/>
    <mergeCell ref="C14:C16"/>
    <mergeCell ref="D14:D16"/>
    <mergeCell ref="E14:E16"/>
    <mergeCell ref="F14:F16"/>
    <mergeCell ref="A20:A22"/>
    <mergeCell ref="B20:E22"/>
    <mergeCell ref="F20:F22"/>
    <mergeCell ref="A11:A13"/>
    <mergeCell ref="B11:B13"/>
    <mergeCell ref="C11:C13"/>
    <mergeCell ref="D11:D13"/>
    <mergeCell ref="E11:E13"/>
    <mergeCell ref="F11:F13"/>
    <mergeCell ref="A17:A19"/>
    <mergeCell ref="B17:B19"/>
    <mergeCell ref="C17:C19"/>
    <mergeCell ref="D17:D19"/>
    <mergeCell ref="E17:E19"/>
  </mergeCells>
  <pageMargins left="0.7" right="0.7" top="0.78740157499999996" bottom="0.78740157499999996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820E-BE5C-4462-B7E4-E2601847E285}">
  <sheetPr>
    <pageSetUpPr fitToPage="1"/>
  </sheetPr>
  <dimension ref="A1:F13"/>
  <sheetViews>
    <sheetView tabSelected="1" workbookViewId="0">
      <selection activeCell="B11" sqref="B11:E13"/>
    </sheetView>
  </sheetViews>
  <sheetFormatPr baseColWidth="10" defaultRowHeight="15" x14ac:dyDescent="0.25"/>
  <cols>
    <col min="1" max="1" width="56.42578125" customWidth="1"/>
    <col min="2" max="2" width="25.85546875" customWidth="1"/>
    <col min="3" max="3" width="30.28515625" customWidth="1"/>
    <col min="4" max="4" width="26.28515625" customWidth="1"/>
    <col min="5" max="5" width="20.85546875" customWidth="1"/>
    <col min="6" max="6" width="23.28515625" customWidth="1"/>
  </cols>
  <sheetData>
    <row r="1" spans="1:6" x14ac:dyDescent="0.25">
      <c r="A1" s="40" t="s">
        <v>9</v>
      </c>
      <c r="B1" s="41" t="s">
        <v>0</v>
      </c>
      <c r="C1" s="44" t="s">
        <v>1</v>
      </c>
      <c r="D1" s="46" t="s">
        <v>2</v>
      </c>
      <c r="E1" s="35" t="s">
        <v>3</v>
      </c>
      <c r="F1" s="35" t="s">
        <v>4</v>
      </c>
    </row>
    <row r="2" spans="1:6" x14ac:dyDescent="0.25">
      <c r="A2" s="40"/>
      <c r="B2" s="42"/>
      <c r="C2" s="45"/>
      <c r="D2" s="47"/>
      <c r="E2" s="36"/>
      <c r="F2" s="36"/>
    </row>
    <row r="3" spans="1:6" x14ac:dyDescent="0.25">
      <c r="A3" s="40"/>
      <c r="B3" s="42"/>
      <c r="C3" s="38" t="s">
        <v>5</v>
      </c>
      <c r="D3" s="47"/>
      <c r="E3" s="36"/>
      <c r="F3" s="36"/>
    </row>
    <row r="4" spans="1:6" x14ac:dyDescent="0.25">
      <c r="A4" s="40"/>
      <c r="B4" s="43"/>
      <c r="C4" s="39"/>
      <c r="D4" s="48"/>
      <c r="E4" s="37"/>
      <c r="F4" s="37"/>
    </row>
    <row r="5" spans="1:6" x14ac:dyDescent="0.25">
      <c r="A5" s="71" t="s">
        <v>12</v>
      </c>
      <c r="B5" s="72"/>
      <c r="C5" s="75"/>
      <c r="D5" s="65"/>
      <c r="E5" s="78">
        <v>0</v>
      </c>
      <c r="F5" s="68">
        <f>C5</f>
        <v>0</v>
      </c>
    </row>
    <row r="6" spans="1:6" x14ac:dyDescent="0.25">
      <c r="A6" s="71"/>
      <c r="B6" s="73"/>
      <c r="C6" s="76"/>
      <c r="D6" s="66"/>
      <c r="E6" s="79"/>
      <c r="F6" s="69"/>
    </row>
    <row r="7" spans="1:6" x14ac:dyDescent="0.25">
      <c r="A7" s="71"/>
      <c r="B7" s="74"/>
      <c r="C7" s="77"/>
      <c r="D7" s="67"/>
      <c r="E7" s="80"/>
      <c r="F7" s="70"/>
    </row>
    <row r="8" spans="1:6" x14ac:dyDescent="0.25">
      <c r="A8" s="60" t="s">
        <v>18</v>
      </c>
      <c r="B8" s="72"/>
      <c r="C8" s="62"/>
      <c r="D8" s="65">
        <f>IF(C8&lt;=B8,0,C8-B8)</f>
        <v>0</v>
      </c>
      <c r="E8" s="78">
        <v>200</v>
      </c>
      <c r="F8" s="68">
        <f>E8*D8</f>
        <v>0</v>
      </c>
    </row>
    <row r="9" spans="1:6" x14ac:dyDescent="0.25">
      <c r="A9" s="61"/>
      <c r="B9" s="73"/>
      <c r="C9" s="63"/>
      <c r="D9" s="66"/>
      <c r="E9" s="79"/>
      <c r="F9" s="69"/>
    </row>
    <row r="10" spans="1:6" ht="15.75" thickBot="1" x14ac:dyDescent="0.3">
      <c r="A10" s="61"/>
      <c r="B10" s="74"/>
      <c r="C10" s="64"/>
      <c r="D10" s="67"/>
      <c r="E10" s="80"/>
      <c r="F10" s="70"/>
    </row>
    <row r="11" spans="1:6" x14ac:dyDescent="0.25">
      <c r="A11" s="49" t="s">
        <v>7</v>
      </c>
      <c r="B11" s="52" t="s">
        <v>8</v>
      </c>
      <c r="C11" s="53"/>
      <c r="D11" s="53"/>
      <c r="E11" s="53"/>
      <c r="F11" s="57">
        <f>SUM(F5:F10)</f>
        <v>0</v>
      </c>
    </row>
    <row r="12" spans="1:6" x14ac:dyDescent="0.25">
      <c r="A12" s="50"/>
      <c r="B12" s="54"/>
      <c r="C12" s="53"/>
      <c r="D12" s="53"/>
      <c r="E12" s="53"/>
      <c r="F12" s="58"/>
    </row>
    <row r="13" spans="1:6" ht="15.75" thickBot="1" x14ac:dyDescent="0.3">
      <c r="A13" s="51"/>
      <c r="B13" s="55"/>
      <c r="C13" s="56"/>
      <c r="D13" s="56"/>
      <c r="E13" s="56"/>
      <c r="F13" s="59"/>
    </row>
  </sheetData>
  <mergeCells count="22">
    <mergeCell ref="F5:F7"/>
    <mergeCell ref="A1:A4"/>
    <mergeCell ref="B1:B4"/>
    <mergeCell ref="C1:C2"/>
    <mergeCell ref="D1:D4"/>
    <mergeCell ref="E1:E4"/>
    <mergeCell ref="F1:F4"/>
    <mergeCell ref="C3:C4"/>
    <mergeCell ref="A5:A7"/>
    <mergeCell ref="B5:B7"/>
    <mergeCell ref="C5:C7"/>
    <mergeCell ref="D5:D7"/>
    <mergeCell ref="E5:E7"/>
    <mergeCell ref="A11:A13"/>
    <mergeCell ref="B11:E13"/>
    <mergeCell ref="F11:F13"/>
    <mergeCell ref="A8:A10"/>
    <mergeCell ref="B8:B10"/>
    <mergeCell ref="C8:C10"/>
    <mergeCell ref="D8:D10"/>
    <mergeCell ref="E8:E10"/>
    <mergeCell ref="F8:F10"/>
  </mergeCells>
  <pageMargins left="0.7" right="0.7" top="0.78740157499999996" bottom="0.78740157499999996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1</vt:lpstr>
      <vt:lpstr>LOS 2</vt:lpstr>
    </vt:vector>
  </TitlesOfParts>
  <Company>ebwo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Hodges, Talea</dc:creator>
  <cp:lastModifiedBy>Hodges, Talea</cp:lastModifiedBy>
  <cp:lastPrinted>2026-07-03T10:28:14Z</cp:lastPrinted>
  <dcterms:created xsi:type="dcterms:W3CDTF">2026-06-12T11:10:24Z</dcterms:created>
  <dcterms:modified xsi:type="dcterms:W3CDTF">2026-07-03T11:29:22Z</dcterms:modified>
</cp:coreProperties>
</file>